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-SEPS\"/>
    </mc:Choice>
  </mc:AlternateContent>
  <xr:revisionPtr revIDLastSave="0" documentId="13_ncr:1_{54F85B92-6F67-46FA-826D-E988A06ECC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GRESION L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J10" i="2"/>
  <c r="H11" i="2"/>
  <c r="H10" i="2"/>
  <c r="D11" i="2"/>
  <c r="D10" i="2"/>
  <c r="D9" i="2" l="1"/>
  <c r="D8" i="2"/>
  <c r="D7" i="2"/>
  <c r="D6" i="2"/>
  <c r="D5" i="2"/>
  <c r="H6" i="2"/>
  <c r="H7" i="2"/>
  <c r="H8" i="2"/>
  <c r="H9" i="2"/>
  <c r="H5" i="2"/>
</calcChain>
</file>

<file path=xl/sharedStrings.xml><?xml version="1.0" encoding="utf-8"?>
<sst xmlns="http://schemas.openxmlformats.org/spreadsheetml/2006/main" count="11" uniqueCount="11">
  <si>
    <t>CARTERA DE CRÉDITOS</t>
  </si>
  <si>
    <t>ACTIVOS</t>
  </si>
  <si>
    <t>ECUACIÓN</t>
  </si>
  <si>
    <t>FUNCIÓN PRONÓSTICO</t>
  </si>
  <si>
    <t>SI R2 ES MAYOR DE 0.8 HAY ASOCIACIÓN ENTRE LAS DOS VARIABLES POR LO TANTO SE PUEDE PRONOSTICAR EL FUTURO</t>
  </si>
  <si>
    <t>NOTA:</t>
  </si>
  <si>
    <t>R=</t>
  </si>
  <si>
    <t>COEFICIENTE DE CORELACIÓN</t>
  </si>
  <si>
    <t>R2=</t>
  </si>
  <si>
    <t>COEFICIENTE DE DETERMINACIÓN</t>
  </si>
  <si>
    <t>LA UNA VARIABLE EXPLICA LA OTRA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</si>
</sst>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;\-#,###;0"/>
  </numFmts>
  <fonts count="8" x14ac:knownFonts="1">
    <font>
      <sz val="11"/>
      <color theme="1"/>
      <name val="Calibri"/>
      <family val="2"/>
      <scheme val="minor"/>
    </font>
    <font>
      <sz val="12"/>
      <color rgb="FF003F59"/>
      <name val="Arial"/>
      <family val="2"/>
    </font>
    <font>
      <sz val="11"/>
      <color rgb="FF003F59"/>
      <name val="Arial"/>
      <family val="2"/>
    </font>
    <font>
      <sz val="11"/>
      <color theme="1"/>
      <name val="Arial"/>
      <family val="2"/>
    </font>
    <font>
      <b/>
      <sz val="11"/>
      <color rgb="FF002060"/>
      <name val="Arial"/>
      <family val="2"/>
    </font>
    <font>
      <b/>
      <sz val="11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17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 readingOrder="1"/>
    </xf>
    <xf numFmtId="164" fontId="4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CARTERA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5.3547470359308534E-2"/>
                  <c:y val="-6.2731902101980846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</c:trendlineLbl>
          </c:trendline>
          <c:val>
            <c:numRef>
              <c:f>'REGRESION L'!$G$4:$G$9</c:f>
              <c:numCache>
                <c:formatCode>#,###;\-#,###;0</c:formatCode>
                <c:ptCount val="6"/>
                <c:pt idx="0">
                  <c:v>121545108.60519999</c:v>
                </c:pt>
                <c:pt idx="1">
                  <c:v>133113093.2771</c:v>
                </c:pt>
                <c:pt idx="2">
                  <c:v>149843427.75</c:v>
                </c:pt>
                <c:pt idx="3">
                  <c:v>165070820.34999999</c:v>
                </c:pt>
                <c:pt idx="4">
                  <c:v>229584544.34999999</c:v>
                </c:pt>
                <c:pt idx="5">
                  <c:v>312224074.58999997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6D-403D-99C8-5336AD59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50959"/>
        <c:axId val="330754287"/>
      </c:lineChart>
      <c:catAx>
        <c:axId val="3307509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30754287"/>
        <c:crosses val="autoZero"/>
        <c:auto val="1"/>
        <c:lblAlgn val="ctr"/>
        <c:lblOffset val="100"/>
        <c:noMultiLvlLbl val="0"/>
      </c:catAx>
      <c:valAx>
        <c:axId val="330754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;\-#,###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30750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ACTIVOS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9.8176667571725953E-2"/>
                  <c:y val="-3.2371794871794875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</c:trendlineLbl>
          </c:trendline>
          <c:val>
            <c:numRef>
              <c:f>'REGRESION L'!$C$4:$C$9</c:f>
              <c:numCache>
                <c:formatCode>#,###;\-#,###;0</c:formatCode>
                <c:ptCount val="6"/>
                <c:pt idx="0">
                  <c:v>171144487.8062</c:v>
                </c:pt>
                <c:pt idx="1">
                  <c:v>188364007.8373</c:v>
                </c:pt>
                <c:pt idx="2">
                  <c:v>212762944.40000001</c:v>
                </c:pt>
                <c:pt idx="3">
                  <c:v>241362394.94999999</c:v>
                </c:pt>
                <c:pt idx="4">
                  <c:v>329697175.73000002</c:v>
                </c:pt>
                <c:pt idx="5">
                  <c:v>415527817.72820002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92-490E-9290-71B485995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50959"/>
        <c:axId val="330754287"/>
      </c:lineChart>
      <c:catAx>
        <c:axId val="3307509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30754287"/>
        <c:crosses val="autoZero"/>
        <c:auto val="1"/>
        <c:lblAlgn val="ctr"/>
        <c:lblOffset val="100"/>
        <c:noMultiLvlLbl val="0"/>
      </c:catAx>
      <c:valAx>
        <c:axId val="330754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;\-#,###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330750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541020</xdr:colOff>
      <xdr:row>12</xdr:row>
      <xdr:rowOff>30480</xdr:rowOff>
    </xdr:from>
    <xdr:to>
      <xdr:col>12</xdr:col>
      <xdr:colOff>579120</xdr:colOff>
      <xdr:row>31</xdr:row>
      <xdr:rowOff>121920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91440</xdr:colOff>
      <xdr:row>12</xdr:row>
      <xdr:rowOff>144780</xdr:rowOff>
    </xdr:from>
    <xdr:to>
      <xdr:col>5</xdr:col>
      <xdr:colOff>457200</xdr:colOff>
      <xdr:row>32</xdr:row>
      <xdr:rowOff>53340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11"/>
  <sheetViews>
    <sheetView showGridLines="0" tabSelected="1" zoomScale="80" zoomScaleNormal="80" workbookViewId="0">
      <selection activeCell="K6" sqref="K6"/>
    </sheetView>
  </sheetViews>
  <sheetFormatPr baseColWidth="10" defaultRowHeight="15" x14ac:dyDescent="0.25"/>
  <cols>
    <col min="3" max="3" width="26.140625" customWidth="1"/>
    <col min="4" max="4" width="14.42578125" customWidth="1"/>
    <col min="7" max="7" width="19.85546875" customWidth="1"/>
    <col min="8" max="8" width="13.85546875" customWidth="1"/>
    <col min="10" max="10" width="22.5703125" customWidth="1"/>
    <col min="11" max="11" width="22.42578125" bestFit="1" customWidth="1"/>
  </cols>
  <sheetData>
    <row r="3" spans="1:11" ht="25.15" customHeight="1" x14ac:dyDescent="0.25">
      <c r="B3" s="11" t="s">
        <v>1</v>
      </c>
      <c r="C3" s="11"/>
      <c r="D3" s="11"/>
      <c r="F3" s="11" t="s">
        <v>0</v>
      </c>
      <c r="G3" s="11"/>
      <c r="H3" s="11"/>
    </row>
    <row r="4" spans="1:11" ht="25.15" customHeight="1" x14ac:dyDescent="0.25">
      <c r="A4">
        <v>1</v>
      </c>
      <c r="B4" s="2">
        <v>43070</v>
      </c>
      <c r="C4" s="4">
        <v>171144487.8062</v>
      </c>
      <c r="D4" s="1"/>
      <c r="F4" s="2">
        <v>43070</v>
      </c>
      <c r="G4" s="4">
        <v>121545108.60519999</v>
      </c>
      <c r="H4" s="1"/>
      <c r="J4" t="s">
        <v>6</v>
      </c>
      <c r="K4" t="s">
        <v>7</v>
      </c>
    </row>
    <row r="5" spans="1:11" ht="25.15" customHeight="1" x14ac:dyDescent="0.25">
      <c r="A5">
        <v>2</v>
      </c>
      <c r="B5" s="2">
        <v>43435</v>
      </c>
      <c r="C5" s="4">
        <v>188364007.8373</v>
      </c>
      <c r="D5" s="3">
        <f>+C5-C4</f>
        <v>17219520.031100005</v>
      </c>
      <c r="F5" s="2">
        <v>43435</v>
      </c>
      <c r="G5" s="4">
        <v>133113093.2771</v>
      </c>
      <c r="H5" s="3">
        <f>+G5-G4</f>
        <v>11567984.671900004</v>
      </c>
      <c r="J5" t="s">
        <v>8</v>
      </c>
      <c r="K5" t="s">
        <v>9</v>
      </c>
    </row>
    <row r="6" spans="1:11" ht="25.15" customHeight="1" x14ac:dyDescent="0.25">
      <c r="A6">
        <v>3</v>
      </c>
      <c r="B6" s="2">
        <v>43800</v>
      </c>
      <c r="C6" s="4">
        <v>212762944.40000001</v>
      </c>
      <c r="D6" s="3">
        <f t="shared" ref="D6:D9" si="0">+C6-C5</f>
        <v>24398936.562700003</v>
      </c>
      <c r="F6" s="2">
        <v>43800</v>
      </c>
      <c r="G6" s="4">
        <v>149843427.75</v>
      </c>
      <c r="H6" s="3">
        <f t="shared" ref="H6:H9" si="1">+G6-G5</f>
        <v>16730334.472900003</v>
      </c>
      <c r="K6" t="s">
        <v>10</v>
      </c>
    </row>
    <row r="7" spans="1:11" ht="25.15" customHeight="1" x14ac:dyDescent="0.25">
      <c r="A7">
        <v>4</v>
      </c>
      <c r="B7" s="2">
        <v>44166</v>
      </c>
      <c r="C7" s="4">
        <v>241362394.94999999</v>
      </c>
      <c r="D7" s="3">
        <f t="shared" si="0"/>
        <v>28599450.549999982</v>
      </c>
      <c r="F7" s="2">
        <v>44166</v>
      </c>
      <c r="G7" s="4">
        <v>165070820.34999999</v>
      </c>
      <c r="H7" s="3">
        <f t="shared" si="1"/>
        <v>15227392.599999994</v>
      </c>
    </row>
    <row r="8" spans="1:11" ht="25.15" customHeight="1" x14ac:dyDescent="0.25">
      <c r="A8">
        <v>5</v>
      </c>
      <c r="B8" s="2">
        <v>44531</v>
      </c>
      <c r="C8" s="4">
        <v>329697175.73000002</v>
      </c>
      <c r="D8" s="3">
        <f t="shared" si="0"/>
        <v>88334780.780000031</v>
      </c>
      <c r="F8" s="2">
        <v>44531</v>
      </c>
      <c r="G8" s="4">
        <v>229584544.34999999</v>
      </c>
      <c r="H8" s="3">
        <f t="shared" si="1"/>
        <v>64513724</v>
      </c>
    </row>
    <row r="9" spans="1:11" ht="25.15" customHeight="1" x14ac:dyDescent="0.25">
      <c r="A9">
        <v>6</v>
      </c>
      <c r="B9" s="2">
        <v>44896</v>
      </c>
      <c r="C9" s="4">
        <v>415527817.72820002</v>
      </c>
      <c r="D9" s="3">
        <f t="shared" si="0"/>
        <v>85830641.998199999</v>
      </c>
      <c r="F9" s="2">
        <v>44896</v>
      </c>
      <c r="G9" s="4">
        <v>312224074.58999997</v>
      </c>
      <c r="H9" s="3">
        <f t="shared" si="1"/>
        <v>82639530.23999998</v>
      </c>
      <c r="J9" s="9" t="s">
        <v>2</v>
      </c>
      <c r="K9" s="9" t="s">
        <v>3</v>
      </c>
    </row>
    <row r="10" spans="1:11" ht="25.15" customHeight="1" x14ac:dyDescent="0.25">
      <c r="A10">
        <v>7</v>
      </c>
      <c r="B10" s="6">
        <v>45261</v>
      </c>
      <c r="C10" s="7">
        <v>427261365.12576002</v>
      </c>
      <c r="D10" s="8">
        <f>+C10-C9</f>
        <v>11733547.39756</v>
      </c>
      <c r="E10" s="5"/>
      <c r="F10" s="6">
        <v>45261</v>
      </c>
      <c r="G10" s="7">
        <v>311033835.72798699</v>
      </c>
      <c r="H10" s="8">
        <f>+G10-G9</f>
        <v>-1190238.8620129824</v>
      </c>
      <c r="J10" s="7">
        <f>47843302.97*(A10)+92358244.36</f>
        <v>427261365.14999998</v>
      </c>
      <c r="K10" s="7">
        <f>FORECAST(A10,$C$4:$C$9,$A$4:$A$9)</f>
        <v>427261365.12576008</v>
      </c>
    </row>
    <row r="11" spans="1:11" ht="25.15" customHeight="1" x14ac:dyDescent="0.25">
      <c r="A11">
        <v>8</v>
      </c>
      <c r="B11" s="6">
        <v>45627</v>
      </c>
      <c r="C11" s="7">
        <v>475104668.09256297</v>
      </c>
      <c r="D11" s="8">
        <f>+C11-C10</f>
        <v>47843302.966802955</v>
      </c>
      <c r="E11" s="5"/>
      <c r="F11" s="6">
        <v>45627</v>
      </c>
      <c r="G11" s="7">
        <v>346977737.89206398</v>
      </c>
      <c r="H11" s="8">
        <f>+G11-G10</f>
        <v>35943902.164076984</v>
      </c>
      <c r="I11" s="10" t="s">
        <v>5</v>
      </c>
      <c r="J11" t="s">
        <v>4</v>
      </c>
    </row>
  </sheetData>
  <mergeCells count="2">
    <mergeCell ref="F3:H3"/>
    <mergeCell ref="B3:D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REGRESION 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Cabezas</dc:creator>
  <cp:lastModifiedBy>Gabriela Cabezas</cp:lastModifiedBy>
  <dcterms:created xsi:type="dcterms:W3CDTF">2021-12-27T13:35:46Z</dcterms:created>
  <dcterms:modified xsi:type="dcterms:W3CDTF">2022-07-11T20:19:52Z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17.2.4.0</vt:lpwstr>
  </property>
</Properties>
</file>